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EURI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M6" i="1"/>
  <c r="G6" i="1"/>
  <c r="S6" i="1"/>
  <c r="V6" i="1"/>
  <c r="X6" i="1"/>
  <c r="R7" i="1"/>
  <c r="M7" i="1"/>
  <c r="G7" i="1"/>
  <c r="S7" i="1"/>
  <c r="V7" i="1"/>
  <c r="X7" i="1"/>
  <c r="R8" i="1"/>
  <c r="M8" i="1"/>
  <c r="G8" i="1"/>
  <c r="S8" i="1"/>
  <c r="V8" i="1"/>
  <c r="X8" i="1"/>
  <c r="X9" i="1"/>
  <c r="V9" i="1"/>
  <c r="T6" i="1"/>
  <c r="T7" i="1"/>
  <c r="T8" i="1"/>
  <c r="T9" i="1"/>
  <c r="R9" i="1"/>
  <c r="M9" i="1"/>
  <c r="G9" i="1"/>
  <c r="W8" i="1"/>
  <c r="W7" i="1"/>
  <c r="W6" i="1"/>
</calcChain>
</file>

<file path=xl/sharedStrings.xml><?xml version="1.0" encoding="utf-8"?>
<sst xmlns="http://schemas.openxmlformats.org/spreadsheetml/2006/main" count="18" uniqueCount="18">
  <si>
    <t>Neurio Formulated Milk Powder Pouches</t>
  </si>
  <si>
    <t>Inventory by Expiry Dates</t>
  </si>
  <si>
    <t>Inventory</t>
  </si>
  <si>
    <t>Total May 2027</t>
  </si>
  <si>
    <t>Total June 2027</t>
  </si>
  <si>
    <t>Total July 2927</t>
  </si>
  <si>
    <t>Unit Total</t>
  </si>
  <si>
    <t>Case / 12</t>
  </si>
  <si>
    <t>Unit RRP HK$</t>
  </si>
  <si>
    <t>Total RRP KH$</t>
  </si>
  <si>
    <t>Unit RRP GB£</t>
  </si>
  <si>
    <t>Total Retail</t>
  </si>
  <si>
    <t>PIC</t>
  </si>
  <si>
    <t>Neurio Formulated Milk Powder with Lactoferrin 60g/Can (Blue)</t>
  </si>
  <si>
    <t>Neurio Formulated Milk Powder with Lactoferrin 60g/Can (Platinum)</t>
  </si>
  <si>
    <t xml:space="preserve">Neurio Modified Milk Powder With Lactoferrin 120g/Can (Immune) </t>
  </si>
  <si>
    <t>Grand Total</t>
  </si>
  <si>
    <t>To see breakdown by date, unhide all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</si>
</sst>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yy"/>
    <numFmt numFmtId="165" formatCode="_-[$HK$-3C09]* #,##0_-;\-[$HK$-3C09]* #,##0_-;_-[$HK$-3C09]* &quot;-&quot;_-;_-@"/>
    <numFmt numFmtId="166" formatCode="_(&quot;£&quot;* #,##0.00_);_(&quot;£&quot;* \(#,##0.00\);_(&quot;£&quot;* &quot;-&quot;??_);_(@_)"/>
    <numFmt numFmtId="167" formatCode="[$HK$-C04]#,##0.00"/>
  </numFmts>
  <fonts count="5">
    <font>
      <sz val="11"/>
      <color theme="1"/>
      <name val="Aptos Narrow"/>
      <scheme val="minor"/>
    </font>
    <font>
      <sz val="11"/>
      <color theme="1"/>
      <name val="Century Gothic"/>
    </font>
    <font>
      <b/>
      <sz val="22"/>
      <color theme="1"/>
      <name val="Century Gothic"/>
    </font>
    <font>
      <b/>
      <u/>
      <sz val="14"/>
      <color theme="1"/>
      <name val="Century Gothic"/>
    </font>
    <font>
      <b/>
      <sz val="11"/>
      <color theme="1"/>
      <name val="Century Gothic"/>
    </font>
  </fonts>
  <fills count="6">
    <fill>
      <patternFill patternType="none"/>
    </fill>
    <fill>
      <patternFill patternType="gray125"/>
    </fill>
    <fill>
      <patternFill patternType="solid">
        <fgColor rgb="FFC1E4F5"/>
        <bgColor rgb="FFC1E4F5"/>
      </patternFill>
    </fill>
    <fill>
      <patternFill patternType="solid">
        <fgColor rgb="FFCAEDFB"/>
        <bgColor rgb="FFCAEDFB"/>
      </patternFill>
    </fill>
    <fill>
      <patternFill patternType="solid">
        <fgColor rgb="FFD9F2D0"/>
        <bgColor rgb="FFD9F2D0"/>
      </patternFill>
    </fill>
    <fill>
      <patternFill patternType="solid">
        <fgColor rgb="FFFAE2D5"/>
        <bgColor rgb="FFFAE2D5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1" fillId="4" borderId="19" xfId="0" applyNumberFormat="1" applyFont="1" applyFill="1" applyBorder="1" applyAlignment="1">
      <alignment horizontal="center" vertical="center"/>
    </xf>
    <xf numFmtId="165" fontId="4" fillId="4" borderId="20" xfId="0" applyNumberFormat="1" applyFont="1" applyFill="1" applyBorder="1" applyAlignment="1">
      <alignment horizontal="center" vertical="center"/>
    </xf>
    <xf numFmtId="166" fontId="4" fillId="5" borderId="21" xfId="0" applyNumberFormat="1" applyFont="1" applyFill="1" applyBorder="1" applyAlignment="1">
      <alignment horizontal="center" vertical="center"/>
    </xf>
    <xf numFmtId="166" fontId="4" fillId="5" borderId="22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3" fontId="1" fillId="0" borderId="24" xfId="0" applyNumberFormat="1" applyFont="1" applyBorder="1" applyAlignment="1">
      <alignment horizontal="center" vertical="center"/>
    </xf>
    <xf numFmtId="165" fontId="1" fillId="4" borderId="25" xfId="0" applyNumberFormat="1" applyFont="1" applyFill="1" applyBorder="1" applyAlignment="1">
      <alignment horizontal="center" vertical="center"/>
    </xf>
    <xf numFmtId="165" fontId="4" fillId="4" borderId="26" xfId="0" applyNumberFormat="1" applyFont="1" applyFill="1" applyBorder="1" applyAlignment="1">
      <alignment horizontal="center" vertical="center"/>
    </xf>
    <xf numFmtId="166" fontId="4" fillId="5" borderId="25" xfId="0" applyNumberFormat="1" applyFont="1" applyFill="1" applyBorder="1" applyAlignment="1">
      <alignment horizontal="center" vertical="center"/>
    </xf>
    <xf numFmtId="166" fontId="4" fillId="5" borderId="27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165" fontId="4" fillId="4" borderId="35" xfId="0" applyNumberFormat="1" applyFont="1" applyFill="1" applyBorder="1" applyAlignment="1">
      <alignment horizontal="center" vertical="center"/>
    </xf>
    <xf numFmtId="167" fontId="4" fillId="0" borderId="34" xfId="0" applyNumberFormat="1" applyFont="1" applyBorder="1" applyAlignment="1">
      <alignment horizontal="center" vertical="center"/>
    </xf>
    <xf numFmtId="166" fontId="4" fillId="5" borderId="36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U38" sqref="U38"/>
    </sheetView>
  </sheetViews>
  <sheetFormatPr defaultColWidth="12.625" defaultRowHeight="15" customHeight="1"/>
  <cols>
    <col min="1" max="1" width="2.75" customWidth="1"/>
    <col min="2" max="2" width="36.5" customWidth="1"/>
    <col min="3" max="6" width="12.875" hidden="1" customWidth="1"/>
    <col min="7" max="7" width="14.875" customWidth="1"/>
    <col min="8" max="12" width="12.875" hidden="1" customWidth="1"/>
    <col min="13" max="13" width="14.875" customWidth="1"/>
    <col min="14" max="17" width="12.875" hidden="1" customWidth="1"/>
    <col min="18" max="18" width="14.875" customWidth="1"/>
    <col min="19" max="20" width="11.375" customWidth="1"/>
    <col min="21" max="21" width="15.875" customWidth="1"/>
    <col min="22" max="22" width="18.875" customWidth="1"/>
    <col min="23" max="23" width="15.875" customWidth="1"/>
    <col min="24" max="24" width="18.875" customWidth="1"/>
    <col min="25" max="25" width="32.375" customWidth="1"/>
    <col min="26" max="26" width="9.125" customWidth="1"/>
  </cols>
  <sheetData>
    <row r="1" spans="1:26" ht="13.5" customHeight="1">
      <c r="A1" s="1"/>
      <c r="B1" s="51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1"/>
    </row>
    <row r="2" spans="1:26" ht="12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"/>
    </row>
    <row r="3" spans="1:26" ht="13.5" customHeight="1">
      <c r="A3" s="1"/>
      <c r="B3" s="53" t="s">
        <v>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1"/>
    </row>
    <row r="4" spans="1:26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3" t="s">
        <v>2</v>
      </c>
      <c r="C5" s="4">
        <v>46516</v>
      </c>
      <c r="D5" s="4">
        <v>46517</v>
      </c>
      <c r="E5" s="4">
        <v>46536</v>
      </c>
      <c r="F5" s="5">
        <v>46537</v>
      </c>
      <c r="G5" s="6" t="s">
        <v>3</v>
      </c>
      <c r="H5" s="7">
        <v>46542</v>
      </c>
      <c r="I5" s="8">
        <v>46550</v>
      </c>
      <c r="J5" s="8">
        <v>46551</v>
      </c>
      <c r="K5" s="8">
        <v>46555</v>
      </c>
      <c r="L5" s="9">
        <v>46556</v>
      </c>
      <c r="M5" s="6" t="s">
        <v>4</v>
      </c>
      <c r="N5" s="7">
        <v>46572</v>
      </c>
      <c r="O5" s="8">
        <v>46573</v>
      </c>
      <c r="P5" s="8">
        <v>46577</v>
      </c>
      <c r="Q5" s="9">
        <v>46578</v>
      </c>
      <c r="R5" s="10" t="s">
        <v>5</v>
      </c>
      <c r="S5" s="11" t="s">
        <v>6</v>
      </c>
      <c r="T5" s="12" t="s">
        <v>7</v>
      </c>
      <c r="U5" s="13" t="s">
        <v>8</v>
      </c>
      <c r="V5" s="14" t="s">
        <v>9</v>
      </c>
      <c r="W5" s="14" t="s">
        <v>10</v>
      </c>
      <c r="X5" s="15" t="s">
        <v>11</v>
      </c>
      <c r="Y5" s="11" t="s">
        <v>12</v>
      </c>
      <c r="Z5" s="1"/>
    </row>
    <row r="6" spans="1:26" ht="114" customHeight="1">
      <c r="A6" s="1"/>
      <c r="B6" s="16" t="s">
        <v>13</v>
      </c>
      <c r="C6" s="17"/>
      <c r="D6" s="17"/>
      <c r="E6" s="17"/>
      <c r="F6" s="18"/>
      <c r="G6" s="19">
        <f t="shared" ref="G6:G8" si="0">SUM(C6:F6)</f>
        <v>0</v>
      </c>
      <c r="H6" s="19"/>
      <c r="I6" s="19">
        <v>18801</v>
      </c>
      <c r="J6" s="19">
        <v>1920</v>
      </c>
      <c r="K6" s="19">
        <v>6389</v>
      </c>
      <c r="L6" s="19">
        <v>15236</v>
      </c>
      <c r="M6" s="19">
        <f t="shared" ref="M6:M8" si="1">SUM(H6:L6)</f>
        <v>42346</v>
      </c>
      <c r="N6" s="19"/>
      <c r="O6" s="19"/>
      <c r="P6" s="19"/>
      <c r="Q6" s="19"/>
      <c r="R6" s="20">
        <f t="shared" ref="R6:R8" si="2">SUM(N6:Q6)</f>
        <v>0</v>
      </c>
      <c r="S6" s="21">
        <f t="shared" ref="S6:S8" si="3">+R6+M6+G6</f>
        <v>42346</v>
      </c>
      <c r="T6" s="22">
        <f t="shared" ref="T6:T8" si="4">+S6/12</f>
        <v>3528.8333333333335</v>
      </c>
      <c r="U6" s="23">
        <v>200</v>
      </c>
      <c r="V6" s="24">
        <f t="shared" ref="V6:V8" si="5">+U6*S6</f>
        <v>8469200</v>
      </c>
      <c r="W6" s="25">
        <f t="shared" ref="W6:X6" si="6">+U6*0.0939</f>
        <v>18.78</v>
      </c>
      <c r="X6" s="26">
        <f t="shared" si="6"/>
        <v>795257.88</v>
      </c>
      <c r="Y6" s="27" t="e">
        <v>#VALUE!</v>
      </c>
      <c r="Z6" s="1"/>
    </row>
    <row r="7" spans="1:26" ht="114" customHeight="1">
      <c r="A7" s="1"/>
      <c r="B7" s="28" t="s">
        <v>14</v>
      </c>
      <c r="C7" s="19">
        <v>5881</v>
      </c>
      <c r="D7" s="19">
        <v>1589</v>
      </c>
      <c r="E7" s="19">
        <v>2346</v>
      </c>
      <c r="F7" s="20">
        <v>19104</v>
      </c>
      <c r="G7" s="19">
        <f t="shared" si="0"/>
        <v>28920</v>
      </c>
      <c r="H7" s="19"/>
      <c r="I7" s="19"/>
      <c r="J7" s="19"/>
      <c r="K7" s="19"/>
      <c r="L7" s="19"/>
      <c r="M7" s="19">
        <f t="shared" si="1"/>
        <v>0</v>
      </c>
      <c r="N7" s="19">
        <v>3948</v>
      </c>
      <c r="O7" s="19">
        <v>10080</v>
      </c>
      <c r="P7" s="19"/>
      <c r="Q7" s="19"/>
      <c r="R7" s="20">
        <f t="shared" si="2"/>
        <v>14028</v>
      </c>
      <c r="S7" s="21">
        <f t="shared" si="3"/>
        <v>42948</v>
      </c>
      <c r="T7" s="29">
        <f t="shared" si="4"/>
        <v>3579</v>
      </c>
      <c r="U7" s="30">
        <v>230</v>
      </c>
      <c r="V7" s="31">
        <f t="shared" si="5"/>
        <v>9878040</v>
      </c>
      <c r="W7" s="32">
        <f t="shared" ref="W7:X7" si="7">+U7*0.0939</f>
        <v>21.596999999999998</v>
      </c>
      <c r="X7" s="33">
        <f t="shared" si="7"/>
        <v>927547.95600000001</v>
      </c>
      <c r="Y7" s="34" t="e">
        <v>#VALUE!</v>
      </c>
      <c r="Z7" s="1"/>
    </row>
    <row r="8" spans="1:26" ht="114" customHeight="1">
      <c r="A8" s="1"/>
      <c r="B8" s="28" t="s">
        <v>15</v>
      </c>
      <c r="C8" s="19"/>
      <c r="D8" s="19"/>
      <c r="E8" s="19"/>
      <c r="F8" s="20"/>
      <c r="G8" s="19">
        <f t="shared" si="0"/>
        <v>0</v>
      </c>
      <c r="H8" s="19">
        <v>2163</v>
      </c>
      <c r="I8" s="19"/>
      <c r="J8" s="19"/>
      <c r="K8" s="19"/>
      <c r="L8" s="19"/>
      <c r="M8" s="19">
        <f t="shared" si="1"/>
        <v>2163</v>
      </c>
      <c r="N8" s="19"/>
      <c r="O8" s="19"/>
      <c r="P8" s="19">
        <v>3046</v>
      </c>
      <c r="Q8" s="19">
        <v>55779</v>
      </c>
      <c r="R8" s="20">
        <f t="shared" si="2"/>
        <v>58825</v>
      </c>
      <c r="S8" s="35">
        <f t="shared" si="3"/>
        <v>60988</v>
      </c>
      <c r="T8" s="29">
        <f t="shared" si="4"/>
        <v>5082.333333333333</v>
      </c>
      <c r="U8" s="30">
        <v>340</v>
      </c>
      <c r="V8" s="31">
        <f t="shared" si="5"/>
        <v>20735920</v>
      </c>
      <c r="W8" s="32">
        <f t="shared" ref="W8:X8" si="8">+U8*0.0939</f>
        <v>31.925999999999998</v>
      </c>
      <c r="X8" s="33">
        <f t="shared" si="8"/>
        <v>1947102.888</v>
      </c>
      <c r="Y8" s="34" t="e">
        <v>#VALUE!</v>
      </c>
      <c r="Z8" s="1"/>
    </row>
    <row r="9" spans="1:26" ht="13.5" customHeight="1">
      <c r="A9" s="1"/>
      <c r="B9" s="36" t="s">
        <v>16</v>
      </c>
      <c r="C9" s="37">
        <v>5881</v>
      </c>
      <c r="D9" s="37">
        <v>1589</v>
      </c>
      <c r="E9" s="37">
        <v>2346</v>
      </c>
      <c r="F9" s="38">
        <v>19104</v>
      </c>
      <c r="G9" s="37">
        <f>SUM(G6:G8)</f>
        <v>28920</v>
      </c>
      <c r="H9" s="37">
        <v>2163</v>
      </c>
      <c r="I9" s="37">
        <v>18801</v>
      </c>
      <c r="J9" s="37">
        <v>1920</v>
      </c>
      <c r="K9" s="37">
        <v>6389</v>
      </c>
      <c r="L9" s="37">
        <v>15236</v>
      </c>
      <c r="M9" s="37">
        <f>SUM(M6:M8)</f>
        <v>44509</v>
      </c>
      <c r="N9" s="37">
        <v>3948</v>
      </c>
      <c r="O9" s="37">
        <v>10080</v>
      </c>
      <c r="P9" s="37">
        <v>3046</v>
      </c>
      <c r="Q9" s="37">
        <v>55779</v>
      </c>
      <c r="R9" s="38">
        <f>SUM(R6:R8)</f>
        <v>72853</v>
      </c>
      <c r="S9" s="39">
        <v>148081</v>
      </c>
      <c r="T9" s="40">
        <f>SUM(T6:T8)</f>
        <v>12190.166666666668</v>
      </c>
      <c r="U9" s="41"/>
      <c r="V9" s="42">
        <f>SUM(V6:V8)</f>
        <v>39083160</v>
      </c>
      <c r="W9" s="43"/>
      <c r="X9" s="44">
        <f>SUM(X6:X8)</f>
        <v>3669908.7240000004</v>
      </c>
      <c r="Y9" s="45"/>
      <c r="Z9" s="1"/>
    </row>
    <row r="10" spans="1:26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46" t="s">
        <v>17</v>
      </c>
      <c r="C11" s="47"/>
      <c r="D11" s="47"/>
      <c r="E11" s="47"/>
      <c r="F11" s="47"/>
      <c r="G11" s="4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49"/>
      <c r="Y11" s="1"/>
      <c r="Z11" s="1"/>
    </row>
    <row r="12" spans="1:26" ht="13.5" customHeight="1">
      <c r="A12" s="1"/>
      <c r="B12" s="50"/>
      <c r="C12" s="54"/>
      <c r="D12" s="52"/>
      <c r="E12" s="52"/>
      <c r="F12" s="52"/>
      <c r="G12" s="4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50"/>
      <c r="C13" s="54"/>
      <c r="D13" s="52"/>
      <c r="E13" s="52"/>
      <c r="F13" s="52"/>
      <c r="G13" s="4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1"/>
      <c r="C14" s="4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"/>
      <c r="B15" s="50"/>
      <c r="C15" s="4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"/>
      <c r="C16" s="4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1"/>
      <c r="C17" s="4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"/>
      <c r="C18" s="4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1:Y1"/>
    <mergeCell ref="B3:Y3"/>
    <mergeCell ref="C12:F12"/>
    <mergeCell ref="C13:F13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NEURIO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2025-08-14T10:04:33Z</dcterms:created>
  <dcterms:modified xsi:type="dcterms:W3CDTF">2025-08-19T13:57:32Z</dcterms:modified>
</cp:coreProperties>
</file>